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<sst xmlns="http://schemas.openxmlformats.org/spreadsheetml/2006/main" count="383" uniqueCount="155">
  <si>
    <t>Aquarion Water Company of New Hampshire</t>
  </si>
  <si>
    <t>2003 - 2004 Capital Budget</t>
  </si>
  <si>
    <t>DPUC</t>
  </si>
  <si>
    <t>Recurring (R)</t>
  </si>
  <si>
    <t xml:space="preserve">Department </t>
  </si>
  <si>
    <t>Dept.</t>
  </si>
  <si>
    <t xml:space="preserve">Account </t>
  </si>
  <si>
    <t>or</t>
  </si>
  <si>
    <t>Name</t>
  </si>
  <si>
    <t>No.</t>
  </si>
  <si>
    <t>Description</t>
  </si>
  <si>
    <t>Carryover (C)</t>
  </si>
  <si>
    <t>Amount</t>
  </si>
  <si>
    <t>PRODUCTION</t>
  </si>
  <si>
    <t>HAMP.</t>
  </si>
  <si>
    <t>Source of Supply Study - Carryover</t>
  </si>
  <si>
    <t>C</t>
  </si>
  <si>
    <t>Well 10 Upgrade</t>
  </si>
  <si>
    <t>WATER QUALITY</t>
  </si>
  <si>
    <t>In-Line remote water quality monitoring for tank sites</t>
  </si>
  <si>
    <t>DISTRIBUTION</t>
  </si>
  <si>
    <t>Replace 4,000 ft. 12" Main in Little River Road</t>
  </si>
  <si>
    <t>Water Main Extensions - Cost</t>
  </si>
  <si>
    <t>R</t>
  </si>
  <si>
    <t>Water Main Extensions - Contributions</t>
  </si>
  <si>
    <t>Servicelines - New and Replace</t>
  </si>
  <si>
    <t>COMMERCIAL</t>
  </si>
  <si>
    <t>DISRIBUTION</t>
  </si>
  <si>
    <t>ADMIN - GEN</t>
  </si>
  <si>
    <t>ADMIN-GEN</t>
  </si>
  <si>
    <t>Pickup Truck w/toolboxes, lights</t>
  </si>
  <si>
    <t>pH Probe, Reagents</t>
  </si>
  <si>
    <t>Auxiliary Generators</t>
  </si>
  <si>
    <t>2004 - 2005 Capital Budget</t>
  </si>
  <si>
    <t>SUPPLY</t>
  </si>
  <si>
    <t>HAMPTON</t>
  </si>
  <si>
    <t>CARRYOVER</t>
  </si>
  <si>
    <t>North Hampton/Stratham Well Owners Response Monitoring</t>
  </si>
  <si>
    <t>RECURRING</t>
  </si>
  <si>
    <t>Bedrock Well 20/21 Required Wetlands and Aquifer Monitoring</t>
  </si>
  <si>
    <t>Mill Road Aquifer Recharge/Enhancement Project</t>
  </si>
  <si>
    <t>PROJECT</t>
  </si>
  <si>
    <t>Mill Road Shop Efficient Irrigation Project</t>
  </si>
  <si>
    <t>Well #7 Satellite Bedrock Well</t>
  </si>
  <si>
    <t>Source Protection and Security Project</t>
  </si>
  <si>
    <t>Source Protection Education Campaign</t>
  </si>
  <si>
    <t>Seacoast Science Center Conservation Display</t>
  </si>
  <si>
    <t>NO. HAMPTON</t>
  </si>
  <si>
    <t>Well 14 New Pump, Motor, Electric</t>
  </si>
  <si>
    <t>STRATHAM</t>
  </si>
  <si>
    <t>Replace Well 16 Electrical Conduit</t>
  </si>
  <si>
    <t>Water Treatment</t>
  </si>
  <si>
    <t>Well Sample Discharge Treatment Leach Beds</t>
  </si>
  <si>
    <t>Well 10 Piping for Arsenic Compliance</t>
  </si>
  <si>
    <t>Chemical Metering Pump Replacements</t>
  </si>
  <si>
    <t>Install Mag Meter at Treatment Center</t>
  </si>
  <si>
    <t>Distribution</t>
  </si>
  <si>
    <t>Hampton</t>
  </si>
  <si>
    <t>Ocean Boulevard, North Hampton, Water Main Installation</t>
  </si>
  <si>
    <t>Post Road I-95 Bridge Main Support Improvements</t>
  </si>
  <si>
    <t>PRV Pit Upgrades</t>
  </si>
  <si>
    <t>Distribution In-Line Water Quality Monitors</t>
  </si>
  <si>
    <t>20-3/4" New and Replace</t>
  </si>
  <si>
    <t>255-1" New and Replace</t>
  </si>
  <si>
    <t>10-1 1/2" New and Replace</t>
  </si>
  <si>
    <t>25-2" New and Replace</t>
  </si>
  <si>
    <t>4-6" Fire and General</t>
  </si>
  <si>
    <t>1000-3/4" New and Replace</t>
  </si>
  <si>
    <t>50-1" New and Replace</t>
  </si>
  <si>
    <t>15-1 1/2" New and Replace</t>
  </si>
  <si>
    <t>20-2" New and Replace</t>
  </si>
  <si>
    <t>150-Radio-read Conversaions for long services</t>
  </si>
  <si>
    <t>2 - Hydrant Meters w/backflow</t>
  </si>
  <si>
    <t>Seasonal Meter Radio Read Installations</t>
  </si>
  <si>
    <t>Replace 10 hydrants</t>
  </si>
  <si>
    <t>Microwave &amp; Coffee Stands</t>
  </si>
  <si>
    <t>HAP</t>
  </si>
  <si>
    <t>Install Backup SCADA System for Security</t>
  </si>
  <si>
    <t>Office</t>
  </si>
  <si>
    <t>Purchase Laptop computer for Supply Dept</t>
  </si>
  <si>
    <t>Purchase Laptop computer for Water Quality</t>
  </si>
  <si>
    <t>Purchase Labpton computer for Commercial</t>
  </si>
  <si>
    <t>2 PORTABLE DRILLS</t>
  </si>
  <si>
    <t>Water Quality</t>
  </si>
  <si>
    <t>Conductivity Meter</t>
  </si>
  <si>
    <t>Compressor for Day Crew</t>
  </si>
  <si>
    <t>3 -Kenwood portable radio</t>
  </si>
  <si>
    <t>Gas Detectors for Day Crew</t>
  </si>
  <si>
    <t>Subtotal - Local Projects</t>
  </si>
  <si>
    <t>Engineering</t>
  </si>
  <si>
    <t>Integrated Resource Plan as Required by NHPUC</t>
  </si>
  <si>
    <t>Hampton Beach Redevelopment Project</t>
  </si>
  <si>
    <t>Hampton Hydraulic Analysis</t>
  </si>
  <si>
    <t>Risk Adjustment (10%)</t>
  </si>
  <si>
    <t>Total</t>
  </si>
  <si>
    <t>2006 - 2007 Capital Budget</t>
  </si>
  <si>
    <t>Line</t>
  </si>
  <si>
    <t>Risk</t>
  </si>
  <si>
    <t>Project</t>
  </si>
  <si>
    <t>Item #</t>
  </si>
  <si>
    <t>Score</t>
  </si>
  <si>
    <t>Type</t>
  </si>
  <si>
    <t>Manager</t>
  </si>
  <si>
    <t>Subcategory</t>
  </si>
  <si>
    <t>Subtotal</t>
  </si>
  <si>
    <t>Supply Operations</t>
  </si>
  <si>
    <t>Well #10 - tie into treatment plant</t>
  </si>
  <si>
    <t>Torrey</t>
  </si>
  <si>
    <t>Well 10 Tie-in</t>
  </si>
  <si>
    <t>Treatment</t>
  </si>
  <si>
    <t>Security Fencing</t>
  </si>
  <si>
    <t>SCADA upgrade</t>
  </si>
  <si>
    <t>Chemical Feed Pumps</t>
  </si>
  <si>
    <t>Pumping</t>
  </si>
  <si>
    <t>Well 8A VFD/Electrical Starter</t>
  </si>
  <si>
    <t>Well 11 Electrical replacement &amp; Mag Meter</t>
  </si>
  <si>
    <t>Well 10 Mag Meter</t>
  </si>
  <si>
    <t>New Storage Tank - N. Hampton</t>
  </si>
  <si>
    <t>Engineering Study</t>
  </si>
  <si>
    <t>Distribution system improvements</t>
  </si>
  <si>
    <t>Island Path main replacement</t>
  </si>
  <si>
    <t>Mill Rd. Gate Valve Replacement</t>
  </si>
  <si>
    <t xml:space="preserve"> 4x4 Utility Truck</t>
  </si>
  <si>
    <t>4 Computers</t>
  </si>
  <si>
    <t>Hydrants</t>
  </si>
  <si>
    <t>Brown Ave main replacement</t>
  </si>
  <si>
    <t>Other Main Replacements</t>
  </si>
  <si>
    <t>Utility Operations</t>
  </si>
  <si>
    <t>Water Main Extension Developers - Cost</t>
  </si>
  <si>
    <t>Main Extensions - Cost</t>
  </si>
  <si>
    <t>Water Main Extension Developers - Contributor</t>
  </si>
  <si>
    <t>Main Extensions - Contributor</t>
  </si>
  <si>
    <t>Services</t>
  </si>
  <si>
    <t>Service Installations(Hampton Beach 3/4" &amp; 1")</t>
  </si>
  <si>
    <t>Customer Service</t>
  </si>
  <si>
    <t>Meters</t>
  </si>
  <si>
    <t>Meter Replacements($115 ea. 10 yr PR's)</t>
  </si>
  <si>
    <t>Non-Capital &amp; Planning Total</t>
  </si>
  <si>
    <t>Cap &amp; Planning</t>
  </si>
  <si>
    <t>Source of Supply</t>
  </si>
  <si>
    <t>Exeter Rd. Pump Test</t>
  </si>
  <si>
    <t>Well 13B pump test</t>
  </si>
  <si>
    <t>Well owner monitoring</t>
  </si>
  <si>
    <t>Well 20/21monitoring</t>
  </si>
  <si>
    <t>Mill Rd. Exploration</t>
  </si>
  <si>
    <t>Wetlands monitoring</t>
  </si>
  <si>
    <t>Capital &amp; Planning Total</t>
  </si>
  <si>
    <t>Procedures for handling requests to post notices on Channel 22</t>
  </si>
  <si>
    <t>North Hampton Community Access Television reserves the right to edit any request to maintain readability. The following guidelines are requested when submitting information for Channel 22.</t>
  </si>
  <si>
    <t>The message must be no longer than 329 characters, including spaces. The request must include a contact name and phone number. The request must include a duration indicating how many weeks or days the requestor desires the notice to be broadcast.</t>
  </si>
  <si>
    <t>You can forward your request several ways:</t>
  </si>
  <si>
    <t xml:space="preserve">Send the request to NHCATV@comcast.net, </t>
  </si>
  <si>
    <t>Call the request in to: 964-8360;</t>
  </si>
  <si>
    <t>Mail the request to: NHCATV, 100 North Road North Hampton, NH 03862; or,</t>
  </si>
  <si>
    <t>Give the request to the administrative office to be placed in Laurel Pohl’s box at the town office, and have requestor call 964-8360 to tell NHCATV that a request needs to be picked up (as the box may not be checked for up to 2 weeks).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</si>
</sst>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1">
    <font>
      <sz val="10"/>
      <name val="Arial"/>
      <family val="0"/>
    </font>
    <font>
      <b/>
      <sz val="12"/>
      <name val="SWISS"/>
      <family val="0"/>
    </font>
    <font>
      <b/>
      <u val="single"/>
      <sz val="12"/>
      <name val="SWISS"/>
      <family val="0"/>
    </font>
    <font>
      <sz val="12"/>
      <name val="SWISS"/>
      <family val="0"/>
    </font>
    <font>
      <sz val="12"/>
      <name val="Palatino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SWISS"/>
      <family val="0"/>
    </font>
    <font>
      <sz val="14"/>
      <name val="SWISS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164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horizontal="center"/>
    </xf>
    <xf numFmtId="0" fontId="3" fillId="0" borderId="0" xfId="0" applyFont="1" applyBorder="1" applyAlignment="1" quotePrefix="1">
      <alignment horizontal="left"/>
    </xf>
    <xf numFmtId="5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 quotePrefix="1">
      <alignment horizontal="left"/>
    </xf>
    <xf numFmtId="5" fontId="3" fillId="0" borderId="1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 applyProtection="1">
      <alignment/>
      <protection/>
    </xf>
    <xf numFmtId="164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 quotePrefix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wrapText="1"/>
    </xf>
    <xf numFmtId="0" fontId="5" fillId="0" borderId="0" xfId="0" applyNumberFormat="1" applyFont="1" applyAlignment="1" quotePrefix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5" fontId="3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5" fontId="0" fillId="0" borderId="0" xfId="0" applyNumberForma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5" fontId="3" fillId="0" borderId="2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wrapText="1"/>
    </xf>
    <xf numFmtId="5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quotePrefix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19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HCATV@comcast.n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75" zoomScaleNormal="75" workbookViewId="0" topLeftCell="A1">
      <selection activeCell="L15" sqref="L15"/>
    </sheetView>
  </sheetViews>
  <sheetFormatPr defaultColWidth="9.140625" defaultRowHeight="12.75"/>
  <cols>
    <col min="1" max="1" width="16.28125" style="0" bestFit="1" customWidth="1"/>
    <col min="2" max="2" width="12.7109375" style="0" bestFit="1" customWidth="1"/>
    <col min="3" max="3" width="11.140625" style="0" bestFit="1" customWidth="1"/>
    <col min="4" max="4" width="53.8515625" style="0" bestFit="1" customWidth="1"/>
    <col min="5" max="5" width="5.140625" style="0" customWidth="1"/>
    <col min="6" max="6" width="14.00390625" style="0" bestFit="1" customWidth="1"/>
  </cols>
  <sheetData>
    <row r="1" spans="1:6" ht="15.75">
      <c r="A1" s="1" t="s">
        <v>0</v>
      </c>
      <c r="B1" s="2"/>
      <c r="C1" s="2"/>
      <c r="D1" s="2"/>
      <c r="E1" s="2"/>
      <c r="F1" s="2"/>
    </row>
    <row r="2" spans="1:6" ht="15.75">
      <c r="A2" s="1" t="s">
        <v>1</v>
      </c>
      <c r="B2" s="2"/>
      <c r="C2" s="2"/>
      <c r="D2" s="2"/>
      <c r="E2" s="2"/>
      <c r="F2" s="2"/>
    </row>
    <row r="3" spans="2:6" ht="12.75">
      <c r="B3" s="2"/>
      <c r="C3" s="2"/>
      <c r="D3" s="2"/>
      <c r="E3" s="3"/>
      <c r="F3" s="4"/>
    </row>
    <row r="4" spans="3:6" ht="15.75">
      <c r="C4" s="5" t="s">
        <v>2</v>
      </c>
      <c r="D4" s="6"/>
      <c r="E4" s="7" t="s">
        <v>3</v>
      </c>
      <c r="F4" s="8"/>
    </row>
    <row r="5" spans="1:6" ht="15.75">
      <c r="A5" s="5" t="s">
        <v>4</v>
      </c>
      <c r="B5" s="5" t="s">
        <v>5</v>
      </c>
      <c r="C5" s="5" t="s">
        <v>6</v>
      </c>
      <c r="D5" s="6"/>
      <c r="E5" s="7" t="s">
        <v>7</v>
      </c>
      <c r="F5" s="8"/>
    </row>
    <row r="6" spans="1:6" ht="15.75">
      <c r="A6" s="9" t="s">
        <v>8</v>
      </c>
      <c r="B6" s="9" t="s">
        <v>9</v>
      </c>
      <c r="C6" s="9" t="s">
        <v>9</v>
      </c>
      <c r="D6" s="9" t="s">
        <v>10</v>
      </c>
      <c r="E6" s="10" t="s">
        <v>11</v>
      </c>
      <c r="F6" s="11" t="s">
        <v>12</v>
      </c>
    </row>
    <row r="7" spans="1:6" ht="15.75">
      <c r="A7" s="9"/>
      <c r="B7" s="9"/>
      <c r="C7" s="9"/>
      <c r="D7" s="9"/>
      <c r="E7" s="9"/>
      <c r="F7" s="11"/>
    </row>
    <row r="8" spans="1:6" ht="15">
      <c r="A8" t="s">
        <v>13</v>
      </c>
      <c r="B8" s="12" t="s">
        <v>14</v>
      </c>
      <c r="C8" s="13">
        <v>317</v>
      </c>
      <c r="D8" s="14" t="s">
        <v>15</v>
      </c>
      <c r="E8" s="15" t="s">
        <v>16</v>
      </c>
      <c r="F8" s="16">
        <v>150000</v>
      </c>
    </row>
    <row r="9" spans="1:6" ht="15.75">
      <c r="A9" s="33" t="s">
        <v>13</v>
      </c>
      <c r="B9" s="34" t="s">
        <v>14</v>
      </c>
      <c r="C9" s="17">
        <v>325</v>
      </c>
      <c r="D9" s="16" t="s">
        <v>17</v>
      </c>
      <c r="E9" s="18"/>
      <c r="F9" s="16">
        <v>23500</v>
      </c>
    </row>
    <row r="10" spans="1:6" ht="15.75">
      <c r="A10" s="19" t="s">
        <v>18</v>
      </c>
      <c r="B10" s="12" t="s">
        <v>14</v>
      </c>
      <c r="C10" s="17">
        <v>343</v>
      </c>
      <c r="D10" s="16" t="s">
        <v>19</v>
      </c>
      <c r="E10" s="20"/>
      <c r="F10" s="16">
        <v>25000</v>
      </c>
    </row>
    <row r="11" spans="1:6" ht="15.75">
      <c r="A11" s="19" t="s">
        <v>20</v>
      </c>
      <c r="B11" s="12" t="s">
        <v>14</v>
      </c>
      <c r="C11" s="17">
        <v>343</v>
      </c>
      <c r="D11" s="21" t="s">
        <v>21</v>
      </c>
      <c r="E11" s="20"/>
      <c r="F11" s="16">
        <v>250000</v>
      </c>
    </row>
    <row r="12" spans="1:6" ht="15">
      <c r="A12" s="19" t="s">
        <v>20</v>
      </c>
      <c r="B12" s="12" t="s">
        <v>14</v>
      </c>
      <c r="C12" s="22">
        <v>343</v>
      </c>
      <c r="D12" s="23" t="s">
        <v>22</v>
      </c>
      <c r="E12" s="20" t="s">
        <v>23</v>
      </c>
      <c r="F12" s="16">
        <v>80000</v>
      </c>
    </row>
    <row r="13" spans="1:6" ht="15">
      <c r="A13" s="19" t="s">
        <v>20</v>
      </c>
      <c r="B13" s="12" t="s">
        <v>14</v>
      </c>
      <c r="C13" s="22">
        <v>343</v>
      </c>
      <c r="D13" s="23" t="s">
        <v>24</v>
      </c>
      <c r="E13" s="20" t="s">
        <v>23</v>
      </c>
      <c r="F13" s="24">
        <v>-80000</v>
      </c>
    </row>
    <row r="14" spans="1:6" ht="15">
      <c r="A14" s="19" t="s">
        <v>20</v>
      </c>
      <c r="B14" s="12" t="s">
        <v>14</v>
      </c>
      <c r="C14" s="22">
        <v>345</v>
      </c>
      <c r="D14" s="25" t="s">
        <v>25</v>
      </c>
      <c r="E14" s="20" t="s">
        <v>23</v>
      </c>
      <c r="F14" s="16">
        <v>183800</v>
      </c>
    </row>
    <row r="15" spans="1:6" ht="15.75">
      <c r="A15" s="26" t="s">
        <v>26</v>
      </c>
      <c r="B15" s="12" t="s">
        <v>14</v>
      </c>
      <c r="C15" s="27">
        <v>346</v>
      </c>
      <c r="D15" s="86" t="s">
        <v>147</v>
      </c>
      <c r="E15" s="28" t="s">
        <v>23</v>
      </c>
      <c r="F15" s="16">
        <v>84000</v>
      </c>
    </row>
    <row r="16" spans="1:6" ht="15.75">
      <c r="A16" s="19" t="s">
        <v>27</v>
      </c>
      <c r="B16" s="12" t="s">
        <v>14</v>
      </c>
      <c r="C16" s="17">
        <v>348</v>
      </c>
      <c r="D16" s="87"/>
      <c r="E16" s="20" t="s">
        <v>23</v>
      </c>
      <c r="F16" s="16">
        <v>10200</v>
      </c>
    </row>
    <row r="17" spans="1:6" ht="15.75">
      <c r="A17" s="19" t="s">
        <v>26</v>
      </c>
      <c r="B17" s="12" t="s">
        <v>14</v>
      </c>
      <c r="C17" s="17">
        <v>391</v>
      </c>
      <c r="D17" s="87" t="s">
        <v>148</v>
      </c>
      <c r="E17" s="20"/>
      <c r="F17" s="16">
        <v>6000</v>
      </c>
    </row>
    <row r="18" spans="1:6" ht="15.75">
      <c r="A18" s="19" t="s">
        <v>28</v>
      </c>
      <c r="B18" s="12" t="s">
        <v>14</v>
      </c>
      <c r="C18" s="17">
        <v>391</v>
      </c>
      <c r="D18" s="87"/>
      <c r="E18" s="20"/>
      <c r="F18" s="16">
        <v>500</v>
      </c>
    </row>
    <row r="19" spans="1:6" ht="15.75">
      <c r="A19" s="19" t="s">
        <v>29</v>
      </c>
      <c r="B19" s="12" t="s">
        <v>14</v>
      </c>
      <c r="C19" s="17">
        <v>391</v>
      </c>
      <c r="D19" s="87" t="s">
        <v>149</v>
      </c>
      <c r="E19" s="20"/>
      <c r="F19" s="16">
        <v>5000</v>
      </c>
    </row>
    <row r="20" spans="1:6" ht="15.75">
      <c r="A20" s="19" t="s">
        <v>29</v>
      </c>
      <c r="B20" s="12" t="s">
        <v>14</v>
      </c>
      <c r="C20" s="17">
        <v>391</v>
      </c>
      <c r="D20" s="87"/>
      <c r="E20" s="20"/>
      <c r="F20" s="16">
        <v>3000</v>
      </c>
    </row>
    <row r="21" spans="1:6" ht="15.75">
      <c r="A21" s="19" t="s">
        <v>29</v>
      </c>
      <c r="B21" s="12" t="s">
        <v>14</v>
      </c>
      <c r="C21" s="17">
        <v>391</v>
      </c>
      <c r="D21" s="87" t="s">
        <v>150</v>
      </c>
      <c r="E21" s="20"/>
      <c r="F21" s="16">
        <v>5000</v>
      </c>
    </row>
    <row r="22" spans="1:6" ht="15.75">
      <c r="A22" s="19" t="s">
        <v>20</v>
      </c>
      <c r="B22" s="12" t="s">
        <v>14</v>
      </c>
      <c r="C22" s="17">
        <v>392</v>
      </c>
      <c r="D22" s="87"/>
      <c r="E22" s="20"/>
      <c r="F22" s="16">
        <v>20000</v>
      </c>
    </row>
    <row r="23" spans="1:6" ht="15.75">
      <c r="A23" s="19" t="s">
        <v>20</v>
      </c>
      <c r="B23" s="12" t="s">
        <v>14</v>
      </c>
      <c r="C23" s="17">
        <v>392</v>
      </c>
      <c r="D23" s="88" t="s">
        <v>151</v>
      </c>
      <c r="E23" s="20"/>
      <c r="F23" s="16">
        <v>20000</v>
      </c>
    </row>
    <row r="24" spans="1:6" ht="15.75">
      <c r="A24" s="19" t="s">
        <v>20</v>
      </c>
      <c r="B24" s="12" t="s">
        <v>14</v>
      </c>
      <c r="C24" s="17">
        <v>394</v>
      </c>
      <c r="D24" s="87" t="s">
        <v>152</v>
      </c>
      <c r="E24" s="20"/>
      <c r="F24" s="16">
        <v>800</v>
      </c>
    </row>
    <row r="25" spans="1:6" ht="15.75">
      <c r="A25" s="19" t="s">
        <v>13</v>
      </c>
      <c r="B25" s="12" t="s">
        <v>14</v>
      </c>
      <c r="C25" s="17">
        <v>394</v>
      </c>
      <c r="D25" s="87" t="s">
        <v>153</v>
      </c>
      <c r="E25" s="20"/>
      <c r="F25" s="16">
        <v>13000</v>
      </c>
    </row>
    <row r="26" spans="1:6" ht="15.75">
      <c r="A26" s="19" t="s">
        <v>18</v>
      </c>
      <c r="B26" s="12" t="s">
        <v>14</v>
      </c>
      <c r="C26" s="17">
        <v>395</v>
      </c>
      <c r="D26" s="87" t="s">
        <v>154</v>
      </c>
      <c r="E26" s="20"/>
      <c r="F26" s="16">
        <v>2500</v>
      </c>
    </row>
    <row r="27" spans="1:6" ht="15.75">
      <c r="A27" s="19" t="s">
        <v>18</v>
      </c>
      <c r="B27" s="12" t="s">
        <v>14</v>
      </c>
      <c r="C27" s="17">
        <v>395</v>
      </c>
      <c r="D27" s="87"/>
      <c r="E27" s="20"/>
      <c r="F27" s="16">
        <v>800</v>
      </c>
    </row>
    <row r="28" spans="1:6" ht="15">
      <c r="A28" t="s">
        <v>18</v>
      </c>
      <c r="B28" s="12" t="s">
        <v>14</v>
      </c>
      <c r="C28" s="13">
        <v>395</v>
      </c>
      <c r="D28" s="14" t="s">
        <v>31</v>
      </c>
      <c r="E28" s="29"/>
      <c r="F28" s="30">
        <v>500</v>
      </c>
    </row>
    <row r="29" spans="1:6" ht="15.75">
      <c r="A29" s="19" t="s">
        <v>13</v>
      </c>
      <c r="B29" s="12" t="s">
        <v>14</v>
      </c>
      <c r="C29" s="17">
        <v>396</v>
      </c>
      <c r="D29" s="16" t="s">
        <v>32</v>
      </c>
      <c r="E29" s="20"/>
      <c r="F29" s="16">
        <v>120000</v>
      </c>
    </row>
    <row r="30" spans="1:6" ht="15">
      <c r="A30" s="14"/>
      <c r="B30" s="29"/>
      <c r="C30" s="29"/>
      <c r="D30" s="31"/>
      <c r="E30" s="29"/>
      <c r="F30" s="32">
        <f>SUM(F8:F29)</f>
        <v>923600</v>
      </c>
    </row>
  </sheetData>
  <hyperlinks>
    <hyperlink ref="D23" r:id="rId1" display="mailto:NHCATV@comcast.net"/>
  </hyperlinks>
  <printOptions gridLines="1"/>
  <pageMargins left="0.75" right="0.75" top="1" bottom="1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="75" zoomScaleNormal="75" workbookViewId="0" topLeftCell="A1">
      <selection activeCell="B11" sqref="B11"/>
    </sheetView>
  </sheetViews>
  <sheetFormatPr defaultColWidth="9.140625" defaultRowHeight="12.75"/>
  <cols>
    <col min="1" max="1" width="18.28125" style="0" bestFit="1" customWidth="1"/>
    <col min="2" max="2" width="17.00390625" style="0" bestFit="1" customWidth="1"/>
    <col min="3" max="3" width="11.00390625" style="0" bestFit="1" customWidth="1"/>
    <col min="4" max="4" width="53.8515625" style="0" bestFit="1" customWidth="1"/>
    <col min="5" max="5" width="18.140625" style="0" bestFit="1" customWidth="1"/>
    <col min="6" max="6" width="13.7109375" style="0" bestFit="1" customWidth="1"/>
  </cols>
  <sheetData>
    <row r="1" spans="1:6" ht="15.75">
      <c r="A1" s="1" t="s">
        <v>0</v>
      </c>
      <c r="B1" s="2"/>
      <c r="C1" s="2"/>
      <c r="D1" s="2"/>
      <c r="E1" s="2"/>
      <c r="F1" s="2"/>
    </row>
    <row r="2" spans="1:6" ht="15.75">
      <c r="A2" s="1" t="s">
        <v>33</v>
      </c>
      <c r="B2" s="2"/>
      <c r="C2" s="2"/>
      <c r="D2" s="2"/>
      <c r="E2" s="2"/>
      <c r="F2" s="2"/>
    </row>
    <row r="3" spans="2:6" ht="12.75">
      <c r="B3" s="2"/>
      <c r="C3" s="2"/>
      <c r="D3" s="2"/>
      <c r="E3" s="3"/>
      <c r="F3" s="4"/>
    </row>
    <row r="4" spans="3:6" ht="15.75">
      <c r="C4" s="5" t="s">
        <v>2</v>
      </c>
      <c r="D4" s="6"/>
      <c r="E4" s="7" t="s">
        <v>3</v>
      </c>
      <c r="F4" s="8"/>
    </row>
    <row r="5" spans="1:6" ht="15.75">
      <c r="A5" s="5" t="s">
        <v>4</v>
      </c>
      <c r="B5" s="5" t="s">
        <v>5</v>
      </c>
      <c r="C5" s="5" t="s">
        <v>6</v>
      </c>
      <c r="D5" s="6"/>
      <c r="E5" s="7" t="s">
        <v>7</v>
      </c>
      <c r="F5" s="8"/>
    </row>
    <row r="6" spans="1:6" ht="15.75">
      <c r="A6" s="9" t="s">
        <v>8</v>
      </c>
      <c r="B6" s="9" t="s">
        <v>9</v>
      </c>
      <c r="C6" s="9" t="s">
        <v>9</v>
      </c>
      <c r="D6" s="9" t="s">
        <v>10</v>
      </c>
      <c r="E6" s="10" t="s">
        <v>11</v>
      </c>
      <c r="F6" s="11" t="s">
        <v>12</v>
      </c>
    </row>
    <row r="7" spans="1:6" ht="15.75">
      <c r="A7" s="9"/>
      <c r="B7" s="9"/>
      <c r="C7" s="9"/>
      <c r="D7" s="9"/>
      <c r="E7" s="9"/>
      <c r="F7" s="11"/>
    </row>
    <row r="8" spans="1:6" ht="15.75">
      <c r="A8" s="35" t="s">
        <v>34</v>
      </c>
      <c r="B8" s="35" t="s">
        <v>35</v>
      </c>
      <c r="C8" s="36">
        <v>317</v>
      </c>
      <c r="D8" s="37" t="s">
        <v>15</v>
      </c>
      <c r="E8" s="38" t="s">
        <v>36</v>
      </c>
      <c r="F8" s="39">
        <f aca="true" t="shared" si="0" ref="F8:F51">SUM(I8:T8)</f>
        <v>0</v>
      </c>
    </row>
    <row r="9" spans="1:6" ht="31.5">
      <c r="A9" s="35" t="s">
        <v>34</v>
      </c>
      <c r="B9" s="35" t="s">
        <v>35</v>
      </c>
      <c r="C9" s="36">
        <v>317</v>
      </c>
      <c r="D9" s="40" t="s">
        <v>37</v>
      </c>
      <c r="E9" s="38" t="s">
        <v>38</v>
      </c>
      <c r="F9" s="39">
        <f t="shared" si="0"/>
        <v>0</v>
      </c>
    </row>
    <row r="10" spans="1:6" ht="31.5">
      <c r="A10" s="35" t="s">
        <v>34</v>
      </c>
      <c r="B10" s="35" t="s">
        <v>35</v>
      </c>
      <c r="C10" s="36">
        <v>317</v>
      </c>
      <c r="D10" s="40" t="s">
        <v>39</v>
      </c>
      <c r="E10" s="38" t="s">
        <v>38</v>
      </c>
      <c r="F10" s="39">
        <f t="shared" si="0"/>
        <v>0</v>
      </c>
    </row>
    <row r="11" spans="1:6" ht="15.75">
      <c r="A11" s="35" t="s">
        <v>34</v>
      </c>
      <c r="B11" s="35" t="s">
        <v>35</v>
      </c>
      <c r="C11" s="36">
        <v>317</v>
      </c>
      <c r="D11" s="40" t="s">
        <v>40</v>
      </c>
      <c r="E11" s="38" t="s">
        <v>41</v>
      </c>
      <c r="F11" s="39">
        <f t="shared" si="0"/>
        <v>0</v>
      </c>
    </row>
    <row r="12" spans="1:6" ht="15.75">
      <c r="A12" s="35" t="s">
        <v>34</v>
      </c>
      <c r="B12" s="35" t="s">
        <v>35</v>
      </c>
      <c r="C12" s="36">
        <v>317</v>
      </c>
      <c r="D12" s="40" t="s">
        <v>42</v>
      </c>
      <c r="E12" s="38" t="s">
        <v>41</v>
      </c>
      <c r="F12" s="39">
        <f t="shared" si="0"/>
        <v>0</v>
      </c>
    </row>
    <row r="13" spans="1:6" ht="15.75">
      <c r="A13" s="35" t="s">
        <v>34</v>
      </c>
      <c r="B13" s="35" t="s">
        <v>35</v>
      </c>
      <c r="C13" s="36">
        <v>317</v>
      </c>
      <c r="D13" s="40" t="s">
        <v>43</v>
      </c>
      <c r="E13" s="38" t="s">
        <v>41</v>
      </c>
      <c r="F13" s="39">
        <f t="shared" si="0"/>
        <v>0</v>
      </c>
    </row>
    <row r="14" spans="1:6" ht="15.75">
      <c r="A14" s="35" t="s">
        <v>34</v>
      </c>
      <c r="B14" s="35" t="s">
        <v>35</v>
      </c>
      <c r="C14" s="36">
        <v>317</v>
      </c>
      <c r="D14" s="40" t="s">
        <v>44</v>
      </c>
      <c r="E14" s="38" t="s">
        <v>41</v>
      </c>
      <c r="F14" s="39">
        <f t="shared" si="0"/>
        <v>0</v>
      </c>
    </row>
    <row r="15" spans="1:6" ht="15.75">
      <c r="A15" t="s">
        <v>34</v>
      </c>
      <c r="B15" s="35" t="s">
        <v>35</v>
      </c>
      <c r="C15" s="36">
        <v>317</v>
      </c>
      <c r="D15" s="40" t="s">
        <v>45</v>
      </c>
      <c r="E15" s="38" t="s">
        <v>41</v>
      </c>
      <c r="F15" s="39">
        <f t="shared" si="0"/>
        <v>0</v>
      </c>
    </row>
    <row r="16" spans="1:6" ht="15.75">
      <c r="A16" t="s">
        <v>34</v>
      </c>
      <c r="B16" s="35" t="s">
        <v>35</v>
      </c>
      <c r="C16" s="36">
        <v>317</v>
      </c>
      <c r="D16" s="40" t="s">
        <v>46</v>
      </c>
      <c r="E16" s="38" t="s">
        <v>41</v>
      </c>
      <c r="F16" s="39">
        <f t="shared" si="0"/>
        <v>0</v>
      </c>
    </row>
    <row r="17" spans="1:6" ht="15.75">
      <c r="A17" s="35" t="s">
        <v>34</v>
      </c>
      <c r="B17" s="35" t="s">
        <v>47</v>
      </c>
      <c r="C17" s="41">
        <v>325</v>
      </c>
      <c r="D17" s="37" t="s">
        <v>48</v>
      </c>
      <c r="E17" s="38" t="s">
        <v>41</v>
      </c>
      <c r="F17" s="39">
        <f t="shared" si="0"/>
        <v>0</v>
      </c>
    </row>
    <row r="18" spans="1:6" ht="15.75">
      <c r="A18" t="s">
        <v>34</v>
      </c>
      <c r="B18" s="35" t="s">
        <v>49</v>
      </c>
      <c r="C18" s="36">
        <v>325</v>
      </c>
      <c r="D18" s="40" t="s">
        <v>50</v>
      </c>
      <c r="E18" s="38" t="s">
        <v>41</v>
      </c>
      <c r="F18" s="39">
        <f t="shared" si="0"/>
        <v>0</v>
      </c>
    </row>
    <row r="19" spans="1:6" ht="15.75">
      <c r="A19" s="35" t="s">
        <v>51</v>
      </c>
      <c r="B19" s="35" t="s">
        <v>35</v>
      </c>
      <c r="C19" s="36">
        <v>331</v>
      </c>
      <c r="D19" s="37" t="s">
        <v>52</v>
      </c>
      <c r="E19" s="38" t="s">
        <v>41</v>
      </c>
      <c r="F19" s="39">
        <f t="shared" si="0"/>
        <v>0</v>
      </c>
    </row>
    <row r="20" spans="1:6" ht="15.75">
      <c r="A20" s="35" t="s">
        <v>51</v>
      </c>
      <c r="B20" s="35" t="s">
        <v>35</v>
      </c>
      <c r="C20" s="36">
        <v>331</v>
      </c>
      <c r="D20" s="37" t="s">
        <v>53</v>
      </c>
      <c r="E20" s="38" t="s">
        <v>41</v>
      </c>
      <c r="F20" s="39">
        <f t="shared" si="0"/>
        <v>0</v>
      </c>
    </row>
    <row r="21" spans="1:6" ht="15.75">
      <c r="A21" s="35" t="s">
        <v>51</v>
      </c>
      <c r="B21" s="35" t="s">
        <v>35</v>
      </c>
      <c r="C21" s="36">
        <v>332</v>
      </c>
      <c r="D21" s="37" t="s">
        <v>54</v>
      </c>
      <c r="E21" s="38" t="s">
        <v>41</v>
      </c>
      <c r="F21" s="39">
        <f t="shared" si="0"/>
        <v>0</v>
      </c>
    </row>
    <row r="22" spans="1:6" ht="15.75">
      <c r="A22" s="35" t="s">
        <v>51</v>
      </c>
      <c r="B22" s="35" t="s">
        <v>35</v>
      </c>
      <c r="C22" s="36">
        <v>332</v>
      </c>
      <c r="D22" s="40" t="s">
        <v>55</v>
      </c>
      <c r="E22" s="38" t="s">
        <v>41</v>
      </c>
      <c r="F22" s="39">
        <f t="shared" si="0"/>
        <v>0</v>
      </c>
    </row>
    <row r="23" spans="1:6" ht="15.75">
      <c r="A23" s="35" t="s">
        <v>56</v>
      </c>
      <c r="B23" s="35" t="s">
        <v>57</v>
      </c>
      <c r="C23" s="36">
        <v>343</v>
      </c>
      <c r="D23" s="42" t="s">
        <v>58</v>
      </c>
      <c r="E23" s="38" t="s">
        <v>41</v>
      </c>
      <c r="F23" s="39">
        <f t="shared" si="0"/>
        <v>0</v>
      </c>
    </row>
    <row r="24" spans="1:6" ht="15.75">
      <c r="A24" s="35" t="s">
        <v>56</v>
      </c>
      <c r="B24" s="35" t="s">
        <v>57</v>
      </c>
      <c r="C24" s="36">
        <v>343</v>
      </c>
      <c r="D24" s="42" t="s">
        <v>59</v>
      </c>
      <c r="E24" s="38" t="s">
        <v>41</v>
      </c>
      <c r="F24" s="39">
        <f t="shared" si="0"/>
        <v>0</v>
      </c>
    </row>
    <row r="25" spans="1:6" ht="15.75">
      <c r="A25" s="35" t="s">
        <v>56</v>
      </c>
      <c r="B25" s="35" t="s">
        <v>57</v>
      </c>
      <c r="C25" s="36">
        <v>341</v>
      </c>
      <c r="D25" s="43" t="s">
        <v>60</v>
      </c>
      <c r="E25" s="38" t="s">
        <v>41</v>
      </c>
      <c r="F25" s="39">
        <f t="shared" si="0"/>
        <v>0</v>
      </c>
    </row>
    <row r="26" spans="1:6" ht="15.75">
      <c r="A26" s="35" t="s">
        <v>56</v>
      </c>
      <c r="B26" s="35" t="s">
        <v>57</v>
      </c>
      <c r="C26" s="36">
        <v>343</v>
      </c>
      <c r="D26" s="35" t="s">
        <v>61</v>
      </c>
      <c r="E26" s="44" t="s">
        <v>41</v>
      </c>
      <c r="F26" s="39">
        <f t="shared" si="0"/>
        <v>0</v>
      </c>
    </row>
    <row r="27" spans="1:6" ht="15.75">
      <c r="A27" s="45" t="s">
        <v>20</v>
      </c>
      <c r="B27" s="43" t="s">
        <v>35</v>
      </c>
      <c r="C27" s="46">
        <v>345</v>
      </c>
      <c r="D27" s="43" t="s">
        <v>62</v>
      </c>
      <c r="E27" s="47" t="s">
        <v>23</v>
      </c>
      <c r="F27" s="48">
        <f t="shared" si="0"/>
        <v>0</v>
      </c>
    </row>
    <row r="28" spans="1:6" ht="15.75">
      <c r="A28" s="45" t="s">
        <v>20</v>
      </c>
      <c r="B28" s="43" t="s">
        <v>35</v>
      </c>
      <c r="C28" s="46">
        <v>345</v>
      </c>
      <c r="D28" s="43" t="s">
        <v>63</v>
      </c>
      <c r="E28" s="47" t="s">
        <v>23</v>
      </c>
      <c r="F28" s="48">
        <f t="shared" si="0"/>
        <v>0</v>
      </c>
    </row>
    <row r="29" spans="1:6" ht="15.75">
      <c r="A29" s="45" t="s">
        <v>20</v>
      </c>
      <c r="B29" s="43" t="s">
        <v>35</v>
      </c>
      <c r="C29" s="46">
        <v>345</v>
      </c>
      <c r="D29" s="49" t="s">
        <v>64</v>
      </c>
      <c r="E29" s="47" t="s">
        <v>23</v>
      </c>
      <c r="F29" s="48">
        <f t="shared" si="0"/>
        <v>0</v>
      </c>
    </row>
    <row r="30" spans="1:6" ht="15.75">
      <c r="A30" s="45" t="s">
        <v>20</v>
      </c>
      <c r="B30" s="43" t="s">
        <v>35</v>
      </c>
      <c r="C30" s="46">
        <v>345</v>
      </c>
      <c r="D30" s="43" t="s">
        <v>65</v>
      </c>
      <c r="E30" s="47" t="s">
        <v>23</v>
      </c>
      <c r="F30" s="48">
        <f t="shared" si="0"/>
        <v>0</v>
      </c>
    </row>
    <row r="31" spans="1:6" ht="15.75">
      <c r="A31" s="45" t="s">
        <v>20</v>
      </c>
      <c r="B31" s="43" t="s">
        <v>35</v>
      </c>
      <c r="C31" s="46">
        <v>345</v>
      </c>
      <c r="D31" s="49" t="s">
        <v>66</v>
      </c>
      <c r="E31" s="47" t="s">
        <v>23</v>
      </c>
      <c r="F31" s="48">
        <f t="shared" si="0"/>
        <v>0</v>
      </c>
    </row>
    <row r="32" spans="1:6" ht="15.75">
      <c r="A32" s="37" t="s">
        <v>26</v>
      </c>
      <c r="B32" s="37" t="s">
        <v>35</v>
      </c>
      <c r="C32" s="50">
        <v>346</v>
      </c>
      <c r="D32" s="37" t="s">
        <v>67</v>
      </c>
      <c r="E32" s="38" t="s">
        <v>23</v>
      </c>
      <c r="F32" s="39">
        <f t="shared" si="0"/>
        <v>0</v>
      </c>
    </row>
    <row r="33" spans="1:6" ht="15.75">
      <c r="A33" s="37" t="s">
        <v>26</v>
      </c>
      <c r="B33" s="37" t="s">
        <v>35</v>
      </c>
      <c r="C33" s="50">
        <v>346</v>
      </c>
      <c r="D33" s="37" t="s">
        <v>68</v>
      </c>
      <c r="E33" s="38" t="s">
        <v>23</v>
      </c>
      <c r="F33" s="39">
        <f t="shared" si="0"/>
        <v>0</v>
      </c>
    </row>
    <row r="34" spans="1:6" ht="15.75">
      <c r="A34" s="37" t="s">
        <v>26</v>
      </c>
      <c r="B34" s="37" t="s">
        <v>35</v>
      </c>
      <c r="C34" s="50">
        <v>346</v>
      </c>
      <c r="D34" s="40" t="s">
        <v>69</v>
      </c>
      <c r="E34" s="38" t="s">
        <v>23</v>
      </c>
      <c r="F34" s="39">
        <f t="shared" si="0"/>
        <v>0</v>
      </c>
    </row>
    <row r="35" spans="1:6" ht="15.75">
      <c r="A35" s="37" t="s">
        <v>26</v>
      </c>
      <c r="B35" s="37" t="s">
        <v>35</v>
      </c>
      <c r="C35" s="50">
        <v>346</v>
      </c>
      <c r="D35" s="37" t="s">
        <v>70</v>
      </c>
      <c r="E35" s="38" t="s">
        <v>23</v>
      </c>
      <c r="F35" s="39">
        <f t="shared" si="0"/>
        <v>0</v>
      </c>
    </row>
    <row r="36" spans="1:6" ht="15.75">
      <c r="A36" s="37" t="s">
        <v>26</v>
      </c>
      <c r="B36" s="37" t="s">
        <v>35</v>
      </c>
      <c r="C36" s="50">
        <v>346</v>
      </c>
      <c r="D36" s="37" t="s">
        <v>71</v>
      </c>
      <c r="E36" s="38" t="s">
        <v>23</v>
      </c>
      <c r="F36" s="39">
        <f t="shared" si="0"/>
        <v>0</v>
      </c>
    </row>
    <row r="37" spans="1:6" ht="15.75">
      <c r="A37" s="37" t="s">
        <v>26</v>
      </c>
      <c r="B37" s="37" t="s">
        <v>35</v>
      </c>
      <c r="C37" s="36">
        <v>346</v>
      </c>
      <c r="D37" s="37" t="s">
        <v>72</v>
      </c>
      <c r="E37" s="38" t="s">
        <v>41</v>
      </c>
      <c r="F37" s="39">
        <f t="shared" si="0"/>
        <v>0</v>
      </c>
    </row>
    <row r="38" spans="1:6" ht="15.75">
      <c r="A38" s="37" t="s">
        <v>26</v>
      </c>
      <c r="B38" s="37" t="s">
        <v>35</v>
      </c>
      <c r="C38" s="50">
        <v>346</v>
      </c>
      <c r="D38" s="37" t="s">
        <v>73</v>
      </c>
      <c r="E38" s="47"/>
      <c r="F38" s="48">
        <f t="shared" si="0"/>
        <v>0</v>
      </c>
    </row>
    <row r="39" spans="1:6" ht="15.75">
      <c r="A39" s="45" t="s">
        <v>27</v>
      </c>
      <c r="B39" s="43" t="s">
        <v>35</v>
      </c>
      <c r="C39" s="51">
        <v>348</v>
      </c>
      <c r="D39" s="43" t="s">
        <v>74</v>
      </c>
      <c r="E39" s="47" t="s">
        <v>23</v>
      </c>
      <c r="F39" s="48">
        <f t="shared" si="0"/>
        <v>0</v>
      </c>
    </row>
    <row r="40" spans="1:6" ht="15.75">
      <c r="A40" s="37" t="s">
        <v>26</v>
      </c>
      <c r="B40" s="37" t="s">
        <v>35</v>
      </c>
      <c r="C40" s="36">
        <v>391</v>
      </c>
      <c r="D40" s="37" t="s">
        <v>75</v>
      </c>
      <c r="E40" s="38" t="s">
        <v>41</v>
      </c>
      <c r="F40" s="39">
        <f t="shared" si="0"/>
        <v>0</v>
      </c>
    </row>
    <row r="41" spans="1:6" ht="15.75">
      <c r="A41" s="37" t="s">
        <v>34</v>
      </c>
      <c r="B41" s="37" t="s">
        <v>76</v>
      </c>
      <c r="C41" s="36">
        <v>391</v>
      </c>
      <c r="D41" s="37" t="s">
        <v>77</v>
      </c>
      <c r="E41" s="38" t="s">
        <v>41</v>
      </c>
      <c r="F41" s="39">
        <f t="shared" si="0"/>
        <v>0</v>
      </c>
    </row>
    <row r="42" spans="1:6" ht="15.75">
      <c r="A42" s="37" t="s">
        <v>78</v>
      </c>
      <c r="B42" s="37" t="s">
        <v>57</v>
      </c>
      <c r="C42" s="36">
        <v>391</v>
      </c>
      <c r="D42" s="37" t="s">
        <v>79</v>
      </c>
      <c r="E42" s="38" t="s">
        <v>41</v>
      </c>
      <c r="F42" s="39">
        <f t="shared" si="0"/>
        <v>0</v>
      </c>
    </row>
    <row r="43" spans="1:6" ht="15.75">
      <c r="A43" s="37" t="s">
        <v>78</v>
      </c>
      <c r="B43" s="37" t="s">
        <v>57</v>
      </c>
      <c r="C43" s="36">
        <v>391</v>
      </c>
      <c r="D43" s="40" t="s">
        <v>80</v>
      </c>
      <c r="E43" s="38" t="s">
        <v>41</v>
      </c>
      <c r="F43" s="39">
        <f t="shared" si="0"/>
        <v>0</v>
      </c>
    </row>
    <row r="44" spans="1:6" ht="15.75">
      <c r="A44" s="37" t="s">
        <v>78</v>
      </c>
      <c r="B44" s="37" t="s">
        <v>57</v>
      </c>
      <c r="C44" s="36">
        <v>391</v>
      </c>
      <c r="D44" s="37" t="s">
        <v>81</v>
      </c>
      <c r="E44" s="38" t="s">
        <v>41</v>
      </c>
      <c r="F44" s="39">
        <f t="shared" si="0"/>
        <v>0</v>
      </c>
    </row>
    <row r="45" spans="1:6" ht="15.75">
      <c r="A45" s="37" t="s">
        <v>20</v>
      </c>
      <c r="B45" s="37" t="s">
        <v>35</v>
      </c>
      <c r="C45" s="36">
        <v>392</v>
      </c>
      <c r="D45" s="37" t="s">
        <v>30</v>
      </c>
      <c r="E45" s="38" t="s">
        <v>41</v>
      </c>
      <c r="F45" s="39">
        <f t="shared" si="0"/>
        <v>0</v>
      </c>
    </row>
    <row r="46" spans="1:6" ht="15.75">
      <c r="A46" s="37" t="s">
        <v>20</v>
      </c>
      <c r="B46" s="37" t="s">
        <v>35</v>
      </c>
      <c r="C46" s="36">
        <v>392</v>
      </c>
      <c r="D46" s="37" t="s">
        <v>30</v>
      </c>
      <c r="E46" s="38" t="s">
        <v>41</v>
      </c>
      <c r="F46" s="39">
        <f t="shared" si="0"/>
        <v>0</v>
      </c>
    </row>
    <row r="47" spans="1:6" ht="15.75">
      <c r="A47" s="37" t="s">
        <v>26</v>
      </c>
      <c r="B47" s="37" t="s">
        <v>35</v>
      </c>
      <c r="C47" s="36">
        <v>394</v>
      </c>
      <c r="D47" s="35" t="s">
        <v>82</v>
      </c>
      <c r="E47" s="38" t="s">
        <v>41</v>
      </c>
      <c r="F47" s="39">
        <f t="shared" si="0"/>
        <v>0</v>
      </c>
    </row>
    <row r="48" spans="1:6" ht="15.75">
      <c r="A48" s="37" t="s">
        <v>83</v>
      </c>
      <c r="B48" s="37" t="s">
        <v>35</v>
      </c>
      <c r="C48" s="36">
        <v>395</v>
      </c>
      <c r="D48" s="37" t="s">
        <v>84</v>
      </c>
      <c r="E48" s="38" t="s">
        <v>41</v>
      </c>
      <c r="F48" s="39">
        <f t="shared" si="0"/>
        <v>0</v>
      </c>
    </row>
    <row r="49" spans="1:6" ht="15.75">
      <c r="A49" s="37" t="s">
        <v>13</v>
      </c>
      <c r="B49" s="37" t="s">
        <v>35</v>
      </c>
      <c r="C49" s="36">
        <v>396</v>
      </c>
      <c r="D49" s="40" t="s">
        <v>85</v>
      </c>
      <c r="E49" s="38" t="s">
        <v>41</v>
      </c>
      <c r="F49" s="39">
        <f t="shared" si="0"/>
        <v>0</v>
      </c>
    </row>
    <row r="50" spans="1:6" ht="15.75">
      <c r="A50" s="37" t="s">
        <v>20</v>
      </c>
      <c r="B50" s="37" t="s">
        <v>35</v>
      </c>
      <c r="C50" s="36">
        <v>397</v>
      </c>
      <c r="D50" s="37" t="s">
        <v>86</v>
      </c>
      <c r="E50" s="38" t="s">
        <v>41</v>
      </c>
      <c r="F50" s="39">
        <f t="shared" si="0"/>
        <v>0</v>
      </c>
    </row>
    <row r="51" spans="1:6" ht="15.75">
      <c r="A51" s="37" t="s">
        <v>26</v>
      </c>
      <c r="B51" s="37" t="s">
        <v>35</v>
      </c>
      <c r="C51" s="36">
        <v>398</v>
      </c>
      <c r="D51" s="35" t="s">
        <v>87</v>
      </c>
      <c r="E51" s="38" t="s">
        <v>41</v>
      </c>
      <c r="F51" s="39">
        <f t="shared" si="0"/>
        <v>0</v>
      </c>
    </row>
    <row r="52" spans="1:6" ht="15.75">
      <c r="A52" s="37"/>
      <c r="B52" s="37"/>
      <c r="C52" s="36"/>
      <c r="D52" s="37"/>
      <c r="E52" s="38"/>
      <c r="F52" s="37"/>
    </row>
    <row r="53" spans="1:6" ht="15.75">
      <c r="A53" s="52"/>
      <c r="B53" s="53"/>
      <c r="C53" s="53"/>
      <c r="D53" s="54" t="s">
        <v>88</v>
      </c>
      <c r="E53" s="53"/>
      <c r="F53" s="32">
        <f>SUM(F7:F51)</f>
        <v>0</v>
      </c>
    </row>
    <row r="54" spans="1:6" ht="15">
      <c r="A54" s="14"/>
      <c r="B54" s="29"/>
      <c r="C54" s="29"/>
      <c r="D54" s="14"/>
      <c r="E54" s="29"/>
      <c r="F54" s="55"/>
    </row>
    <row r="55" spans="1:6" ht="15.75">
      <c r="A55" s="35" t="s">
        <v>89</v>
      </c>
      <c r="B55" s="35" t="s">
        <v>57</v>
      </c>
      <c r="C55" s="36">
        <v>343</v>
      </c>
      <c r="D55" s="43" t="s">
        <v>90</v>
      </c>
      <c r="E55" s="38" t="s">
        <v>41</v>
      </c>
      <c r="F55" s="39">
        <f>SUM(I55:T55)</f>
        <v>0</v>
      </c>
    </row>
    <row r="56" spans="1:6" ht="15.75">
      <c r="A56" s="35" t="s">
        <v>89</v>
      </c>
      <c r="B56" s="35" t="s">
        <v>57</v>
      </c>
      <c r="C56" s="36">
        <v>343</v>
      </c>
      <c r="D56" s="37" t="s">
        <v>91</v>
      </c>
      <c r="E56" s="38" t="s">
        <v>41</v>
      </c>
      <c r="F56" s="38">
        <f>SUM(I56:T56)</f>
        <v>0</v>
      </c>
    </row>
    <row r="57" spans="1:6" ht="15.75">
      <c r="A57" s="35" t="s">
        <v>89</v>
      </c>
      <c r="B57" s="35" t="s">
        <v>57</v>
      </c>
      <c r="C57" s="36">
        <v>343</v>
      </c>
      <c r="D57" s="40" t="s">
        <v>92</v>
      </c>
      <c r="E57" s="38" t="s">
        <v>41</v>
      </c>
      <c r="F57" s="38">
        <f>SUM(I57:T57)</f>
        <v>0</v>
      </c>
    </row>
    <row r="58" spans="1:6" ht="15.75">
      <c r="A58" s="14"/>
      <c r="B58" s="29"/>
      <c r="C58" s="29"/>
      <c r="D58" s="56" t="s">
        <v>93</v>
      </c>
      <c r="E58" s="3"/>
      <c r="F58" s="57">
        <f>-0.1*SUM(F56:F57)</f>
        <v>0</v>
      </c>
    </row>
    <row r="59" spans="1:6" ht="15">
      <c r="A59" s="14"/>
      <c r="B59" s="29"/>
      <c r="C59" s="29"/>
      <c r="D59" s="14"/>
      <c r="E59" s="29"/>
      <c r="F59" s="32">
        <f>SUM(F56:F58)</f>
        <v>0</v>
      </c>
    </row>
    <row r="60" spans="1:6" ht="15">
      <c r="A60" s="14"/>
      <c r="B60" s="29"/>
      <c r="C60" s="14"/>
      <c r="D60" s="14"/>
      <c r="E60" s="29"/>
      <c r="F60" s="55"/>
    </row>
    <row r="61" spans="1:6" ht="16.5" thickBot="1">
      <c r="A61" s="58"/>
      <c r="B61" s="59"/>
      <c r="C61" s="58"/>
      <c r="D61" s="60" t="s">
        <v>94</v>
      </c>
      <c r="E61" s="59"/>
      <c r="F61" s="61">
        <f>SUM(F53:F59)</f>
        <v>0</v>
      </c>
    </row>
    <row r="62" ht="13.5" thickTop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zoomScale="50" zoomScaleNormal="50" workbookViewId="0" topLeftCell="A1">
      <selection activeCell="L21" sqref="L21"/>
    </sheetView>
  </sheetViews>
  <sheetFormatPr defaultColWidth="9.140625" defaultRowHeight="12.75"/>
  <cols>
    <col min="1" max="1" width="26.8515625" style="0" customWidth="1"/>
    <col min="2" max="6" width="0" style="0" hidden="1" customWidth="1"/>
    <col min="7" max="7" width="51.57421875" style="0" customWidth="1"/>
    <col min="8" max="8" width="0" style="0" hidden="1" customWidth="1"/>
    <col min="9" max="9" width="16.00390625" style="0" customWidth="1"/>
    <col min="10" max="10" width="19.140625" style="0" customWidth="1"/>
    <col min="11" max="11" width="0" style="0" hidden="1" customWidth="1"/>
    <col min="12" max="12" width="51.421875" style="0" bestFit="1" customWidth="1"/>
    <col min="13" max="13" width="16.421875" style="0" customWidth="1"/>
  </cols>
  <sheetData>
    <row r="1" spans="1:13" ht="18">
      <c r="A1" s="84" t="s">
        <v>0</v>
      </c>
      <c r="B1" s="84"/>
      <c r="C1" s="84"/>
      <c r="D1" s="84"/>
      <c r="E1" s="84"/>
      <c r="F1" s="84"/>
      <c r="G1" s="84"/>
      <c r="H1" s="85"/>
      <c r="I1" s="85"/>
      <c r="J1" s="85"/>
      <c r="K1" s="85"/>
      <c r="L1" s="85"/>
      <c r="M1" s="62"/>
    </row>
    <row r="2" spans="1:13" ht="18">
      <c r="A2" s="84" t="s">
        <v>95</v>
      </c>
      <c r="B2" s="84"/>
      <c r="C2" s="84"/>
      <c r="D2" s="84"/>
      <c r="E2" s="84"/>
      <c r="F2" s="84"/>
      <c r="G2" s="84"/>
      <c r="H2" s="85"/>
      <c r="I2" s="85"/>
      <c r="J2" s="85"/>
      <c r="K2" s="85"/>
      <c r="L2" s="85"/>
      <c r="M2" s="62"/>
    </row>
    <row r="3" spans="1:13" ht="15">
      <c r="A3" s="62"/>
      <c r="B3" s="63"/>
      <c r="C3" s="63"/>
      <c r="D3" s="64"/>
      <c r="E3" s="63"/>
      <c r="F3" s="63"/>
      <c r="G3" s="63"/>
      <c r="H3" s="64"/>
      <c r="I3" s="65"/>
      <c r="J3" s="64"/>
      <c r="K3" s="62"/>
      <c r="L3" s="62"/>
      <c r="M3" s="62"/>
    </row>
    <row r="4" spans="1:13" ht="15.75">
      <c r="A4" s="62"/>
      <c r="B4" s="62"/>
      <c r="C4" s="62"/>
      <c r="D4" s="66" t="s">
        <v>2</v>
      </c>
      <c r="E4" s="66"/>
      <c r="F4" s="66"/>
      <c r="G4" s="67"/>
      <c r="H4" s="68" t="s">
        <v>3</v>
      </c>
      <c r="I4" s="69"/>
      <c r="J4" s="64"/>
      <c r="K4" s="62"/>
      <c r="L4" s="70"/>
      <c r="M4" s="70"/>
    </row>
    <row r="5" spans="1:13" ht="15.75">
      <c r="A5" s="66" t="s">
        <v>4</v>
      </c>
      <c r="B5" s="66" t="s">
        <v>5</v>
      </c>
      <c r="C5" s="66" t="s">
        <v>96</v>
      </c>
      <c r="D5" s="66" t="s">
        <v>6</v>
      </c>
      <c r="E5" s="66" t="s">
        <v>97</v>
      </c>
      <c r="F5" s="66"/>
      <c r="G5" s="67"/>
      <c r="H5" s="68" t="s">
        <v>7</v>
      </c>
      <c r="I5" s="69"/>
      <c r="J5" s="66" t="s">
        <v>98</v>
      </c>
      <c r="K5" s="66"/>
      <c r="L5" s="70"/>
      <c r="M5" s="70"/>
    </row>
    <row r="6" spans="1:13" ht="15.75">
      <c r="A6" s="70" t="s">
        <v>8</v>
      </c>
      <c r="B6" s="70" t="s">
        <v>9</v>
      </c>
      <c r="C6" s="70" t="s">
        <v>99</v>
      </c>
      <c r="D6" s="70" t="s">
        <v>9</v>
      </c>
      <c r="E6" s="70" t="s">
        <v>100</v>
      </c>
      <c r="F6" s="70" t="s">
        <v>101</v>
      </c>
      <c r="G6" s="70" t="s">
        <v>10</v>
      </c>
      <c r="H6" s="71" t="s">
        <v>11</v>
      </c>
      <c r="I6" s="72" t="s">
        <v>12</v>
      </c>
      <c r="J6" s="70" t="s">
        <v>102</v>
      </c>
      <c r="K6" s="70"/>
      <c r="L6" s="70" t="s">
        <v>103</v>
      </c>
      <c r="M6" s="70" t="s">
        <v>104</v>
      </c>
    </row>
    <row r="7" spans="1:13" ht="15.75">
      <c r="A7" s="70"/>
      <c r="B7" s="70"/>
      <c r="C7" s="70"/>
      <c r="D7" s="70"/>
      <c r="E7" s="70"/>
      <c r="F7" s="70"/>
      <c r="G7" s="70"/>
      <c r="H7" s="70"/>
      <c r="I7" s="72"/>
      <c r="J7" s="70"/>
      <c r="K7" s="70"/>
      <c r="L7" s="70"/>
      <c r="M7" s="70"/>
    </row>
    <row r="8" spans="1:13" ht="15">
      <c r="A8" s="62"/>
      <c r="B8" s="64"/>
      <c r="C8" s="64"/>
      <c r="D8" s="73"/>
      <c r="E8" s="73"/>
      <c r="F8" s="73"/>
      <c r="G8" s="74"/>
      <c r="H8" s="75"/>
      <c r="I8" s="76"/>
      <c r="J8" s="75"/>
      <c r="K8" s="74"/>
      <c r="L8" s="74"/>
      <c r="M8" s="74"/>
    </row>
    <row r="9" spans="1:13" ht="75" customHeight="1">
      <c r="A9" s="62" t="s">
        <v>105</v>
      </c>
      <c r="B9" s="64" t="s">
        <v>35</v>
      </c>
      <c r="C9" s="64">
        <v>1</v>
      </c>
      <c r="D9" s="73">
        <v>317</v>
      </c>
      <c r="E9" s="73"/>
      <c r="F9" s="73"/>
      <c r="G9" s="77" t="s">
        <v>106</v>
      </c>
      <c r="H9" s="75" t="s">
        <v>16</v>
      </c>
      <c r="I9" s="76">
        <v>110000</v>
      </c>
      <c r="J9" s="75" t="s">
        <v>107</v>
      </c>
      <c r="K9" s="74">
        <f>I9</f>
        <v>110000</v>
      </c>
      <c r="L9" s="76" t="s">
        <v>108</v>
      </c>
      <c r="M9" s="74">
        <v>110000</v>
      </c>
    </row>
    <row r="10" spans="1:13" ht="15">
      <c r="A10" s="62"/>
      <c r="B10" s="64"/>
      <c r="C10" s="64"/>
      <c r="D10" s="73"/>
      <c r="E10" s="73"/>
      <c r="F10" s="73"/>
      <c r="G10" s="77"/>
      <c r="H10" s="75"/>
      <c r="I10" s="76"/>
      <c r="J10" s="75"/>
      <c r="K10" s="74"/>
      <c r="L10" s="76"/>
      <c r="M10" s="74"/>
    </row>
    <row r="11" spans="1:13" ht="30" customHeight="1">
      <c r="A11" s="62" t="s">
        <v>105</v>
      </c>
      <c r="B11" s="64" t="s">
        <v>35</v>
      </c>
      <c r="C11" s="64">
        <v>1</v>
      </c>
      <c r="D11" s="73">
        <v>317</v>
      </c>
      <c r="E11" s="73"/>
      <c r="F11" s="73"/>
      <c r="G11" s="77" t="s">
        <v>109</v>
      </c>
      <c r="H11" s="75" t="s">
        <v>23</v>
      </c>
      <c r="I11" s="76">
        <v>75000</v>
      </c>
      <c r="J11" s="75" t="s">
        <v>107</v>
      </c>
      <c r="K11" s="74">
        <f>I11</f>
        <v>75000</v>
      </c>
      <c r="L11" s="76" t="s">
        <v>110</v>
      </c>
      <c r="M11" s="74">
        <v>15000</v>
      </c>
    </row>
    <row r="12" spans="1:13" ht="15">
      <c r="A12" s="62"/>
      <c r="B12" s="64"/>
      <c r="C12" s="64"/>
      <c r="D12" s="73"/>
      <c r="E12" s="73"/>
      <c r="F12" s="73"/>
      <c r="G12" s="77"/>
      <c r="H12" s="75"/>
      <c r="I12" s="76"/>
      <c r="J12" s="75"/>
      <c r="K12" s="74"/>
      <c r="L12" s="76" t="s">
        <v>111</v>
      </c>
      <c r="M12" s="74">
        <v>50000</v>
      </c>
    </row>
    <row r="13" spans="1:13" ht="15">
      <c r="A13" s="62"/>
      <c r="B13" s="64"/>
      <c r="C13" s="64"/>
      <c r="D13" s="73"/>
      <c r="E13" s="73"/>
      <c r="F13" s="73"/>
      <c r="G13" s="77"/>
      <c r="H13" s="75"/>
      <c r="I13" s="76"/>
      <c r="J13" s="75"/>
      <c r="K13" s="74"/>
      <c r="L13" s="76" t="s">
        <v>112</v>
      </c>
      <c r="M13" s="74">
        <v>10000</v>
      </c>
    </row>
    <row r="14" spans="1:13" ht="15">
      <c r="A14" s="62"/>
      <c r="B14" s="64"/>
      <c r="C14" s="64"/>
      <c r="D14" s="73"/>
      <c r="E14" s="73"/>
      <c r="F14" s="73"/>
      <c r="G14" s="77"/>
      <c r="H14" s="75"/>
      <c r="I14" s="76"/>
      <c r="J14" s="75"/>
      <c r="K14" s="74"/>
      <c r="L14" s="76"/>
      <c r="M14" s="74"/>
    </row>
    <row r="15" spans="1:13" ht="15">
      <c r="A15" s="62" t="s">
        <v>105</v>
      </c>
      <c r="B15" s="64" t="s">
        <v>35</v>
      </c>
      <c r="C15" s="64">
        <f>C9+1</f>
        <v>2</v>
      </c>
      <c r="D15" s="73">
        <v>325</v>
      </c>
      <c r="E15" s="73"/>
      <c r="F15" s="73"/>
      <c r="G15" s="74" t="s">
        <v>113</v>
      </c>
      <c r="H15" s="64" t="s">
        <v>23</v>
      </c>
      <c r="I15" s="76">
        <v>45000</v>
      </c>
      <c r="J15" s="78" t="s">
        <v>107</v>
      </c>
      <c r="K15" s="74">
        <f>I15</f>
        <v>45000</v>
      </c>
      <c r="L15" s="76" t="s">
        <v>114</v>
      </c>
      <c r="M15" s="76">
        <v>15000</v>
      </c>
    </row>
    <row r="16" spans="1:13" ht="15">
      <c r="A16" s="62"/>
      <c r="B16" s="64"/>
      <c r="C16" s="64"/>
      <c r="D16" s="73"/>
      <c r="E16" s="73"/>
      <c r="F16" s="73"/>
      <c r="G16" s="74"/>
      <c r="H16" s="64"/>
      <c r="I16" s="76"/>
      <c r="J16" s="78"/>
      <c r="K16" s="74"/>
      <c r="L16" s="76" t="s">
        <v>115</v>
      </c>
      <c r="M16" s="76">
        <v>25000</v>
      </c>
    </row>
    <row r="17" spans="1:13" ht="15">
      <c r="A17" s="62"/>
      <c r="B17" s="64"/>
      <c r="C17" s="64"/>
      <c r="D17" s="73"/>
      <c r="E17" s="73"/>
      <c r="F17" s="73"/>
      <c r="G17" s="74"/>
      <c r="H17" s="64"/>
      <c r="I17" s="76"/>
      <c r="J17" s="78"/>
      <c r="K17" s="74"/>
      <c r="L17" s="76" t="s">
        <v>116</v>
      </c>
      <c r="M17" s="76">
        <v>5000</v>
      </c>
    </row>
    <row r="18" spans="1:13" ht="15">
      <c r="A18" s="62"/>
      <c r="B18" s="64"/>
      <c r="C18" s="64"/>
      <c r="D18" s="73"/>
      <c r="E18" s="73"/>
      <c r="F18" s="73"/>
      <c r="G18" s="74"/>
      <c r="H18" s="64"/>
      <c r="I18" s="76"/>
      <c r="J18" s="78"/>
      <c r="K18" s="74"/>
      <c r="L18" s="76"/>
      <c r="M18" s="76"/>
    </row>
    <row r="19" spans="1:13" ht="15">
      <c r="A19" s="62" t="s">
        <v>105</v>
      </c>
      <c r="B19" s="64" t="s">
        <v>35</v>
      </c>
      <c r="C19" s="64">
        <f>C15+1</f>
        <v>3</v>
      </c>
      <c r="D19" s="73">
        <v>342</v>
      </c>
      <c r="E19" s="73"/>
      <c r="F19" s="73"/>
      <c r="G19" s="74" t="s">
        <v>117</v>
      </c>
      <c r="H19" s="75"/>
      <c r="I19" s="76">
        <v>45000</v>
      </c>
      <c r="J19" s="78" t="s">
        <v>107</v>
      </c>
      <c r="K19" s="74">
        <f>I19</f>
        <v>45000</v>
      </c>
      <c r="L19" s="76" t="s">
        <v>118</v>
      </c>
      <c r="M19" s="74">
        <v>45000</v>
      </c>
    </row>
    <row r="20" spans="1:13" ht="15">
      <c r="A20" s="62"/>
      <c r="B20" s="64"/>
      <c r="C20" s="64"/>
      <c r="D20" s="73"/>
      <c r="E20" s="73"/>
      <c r="F20" s="73"/>
      <c r="G20" s="74"/>
      <c r="H20" s="75"/>
      <c r="I20" s="76"/>
      <c r="J20" s="78"/>
      <c r="K20" s="74"/>
      <c r="L20" s="76"/>
      <c r="M20" s="74"/>
    </row>
    <row r="21" spans="1:13" ht="75" customHeight="1">
      <c r="A21" s="62" t="s">
        <v>105</v>
      </c>
      <c r="B21" s="64" t="s">
        <v>35</v>
      </c>
      <c r="C21" s="64">
        <f>C19+1</f>
        <v>4</v>
      </c>
      <c r="D21" s="73">
        <v>343</v>
      </c>
      <c r="E21" s="73"/>
      <c r="F21" s="73"/>
      <c r="G21" s="77" t="s">
        <v>119</v>
      </c>
      <c r="H21" s="75" t="s">
        <v>23</v>
      </c>
      <c r="I21" s="76">
        <v>200000</v>
      </c>
      <c r="J21" s="78" t="s">
        <v>107</v>
      </c>
      <c r="K21" s="74">
        <f>I21</f>
        <v>200000</v>
      </c>
      <c r="L21" s="76" t="s">
        <v>120</v>
      </c>
      <c r="M21" s="74">
        <v>10000</v>
      </c>
    </row>
    <row r="22" spans="1:13" ht="15">
      <c r="A22" s="62"/>
      <c r="B22" s="64"/>
      <c r="C22" s="64"/>
      <c r="D22" s="73"/>
      <c r="E22" s="73"/>
      <c r="F22" s="73"/>
      <c r="G22" s="77"/>
      <c r="H22" s="75"/>
      <c r="I22" s="76"/>
      <c r="J22" s="78"/>
      <c r="K22" s="74"/>
      <c r="L22" s="76" t="s">
        <v>121</v>
      </c>
      <c r="M22" s="74">
        <v>10000</v>
      </c>
    </row>
    <row r="23" spans="1:13" ht="15">
      <c r="A23" s="62"/>
      <c r="B23" s="64"/>
      <c r="C23" s="64"/>
      <c r="D23" s="73"/>
      <c r="E23" s="73"/>
      <c r="F23" s="73"/>
      <c r="G23" s="77"/>
      <c r="H23" s="75"/>
      <c r="I23" s="76"/>
      <c r="J23" s="78"/>
      <c r="K23" s="74"/>
      <c r="L23" s="76" t="s">
        <v>122</v>
      </c>
      <c r="M23" s="74">
        <v>25000</v>
      </c>
    </row>
    <row r="24" spans="1:13" ht="15">
      <c r="A24" s="62"/>
      <c r="B24" s="64"/>
      <c r="C24" s="64"/>
      <c r="D24" s="73"/>
      <c r="E24" s="73"/>
      <c r="F24" s="73"/>
      <c r="G24" s="77"/>
      <c r="H24" s="75"/>
      <c r="I24" s="76"/>
      <c r="J24" s="78"/>
      <c r="K24" s="74"/>
      <c r="L24" s="76" t="s">
        <v>123</v>
      </c>
      <c r="M24" s="74">
        <v>10000</v>
      </c>
    </row>
    <row r="25" spans="1:13" ht="15">
      <c r="A25" s="62"/>
      <c r="B25" s="64"/>
      <c r="C25" s="64"/>
      <c r="D25" s="73"/>
      <c r="E25" s="73"/>
      <c r="F25" s="73"/>
      <c r="G25" s="77"/>
      <c r="H25" s="75"/>
      <c r="I25" s="76"/>
      <c r="J25" s="78"/>
      <c r="K25" s="74"/>
      <c r="L25" s="76" t="s">
        <v>124</v>
      </c>
      <c r="M25" s="74">
        <v>10000</v>
      </c>
    </row>
    <row r="26" spans="1:13" ht="15">
      <c r="A26" s="62"/>
      <c r="B26" s="64"/>
      <c r="C26" s="64"/>
      <c r="D26" s="73"/>
      <c r="E26" s="73"/>
      <c r="F26" s="73"/>
      <c r="G26" s="77"/>
      <c r="H26" s="75"/>
      <c r="I26" s="76"/>
      <c r="J26" s="78"/>
      <c r="K26" s="74"/>
      <c r="L26" s="76" t="s">
        <v>125</v>
      </c>
      <c r="M26" s="74">
        <v>10000</v>
      </c>
    </row>
    <row r="27" spans="1:13" ht="15">
      <c r="A27" s="62"/>
      <c r="B27" s="64"/>
      <c r="C27" s="64"/>
      <c r="D27" s="73"/>
      <c r="E27" s="73"/>
      <c r="F27" s="73"/>
      <c r="G27" s="77"/>
      <c r="H27" s="75"/>
      <c r="I27" s="76"/>
      <c r="J27" s="78"/>
      <c r="K27" s="74"/>
      <c r="L27" s="76" t="s">
        <v>126</v>
      </c>
      <c r="M27" s="74">
        <v>125000</v>
      </c>
    </row>
    <row r="28" spans="1:13" ht="15">
      <c r="A28" s="62"/>
      <c r="B28" s="64"/>
      <c r="C28" s="64"/>
      <c r="D28" s="73"/>
      <c r="E28" s="73"/>
      <c r="F28" s="73"/>
      <c r="G28" s="77"/>
      <c r="H28" s="75"/>
      <c r="I28" s="76"/>
      <c r="J28" s="78"/>
      <c r="K28" s="74"/>
      <c r="L28" s="76"/>
      <c r="M28" s="74"/>
    </row>
    <row r="29" spans="1:13" ht="15">
      <c r="A29" s="62" t="s">
        <v>127</v>
      </c>
      <c r="B29" s="64" t="s">
        <v>35</v>
      </c>
      <c r="C29" s="64">
        <f>C21+1</f>
        <v>5</v>
      </c>
      <c r="D29" s="73">
        <v>343</v>
      </c>
      <c r="E29" s="73"/>
      <c r="F29" s="73"/>
      <c r="G29" s="74" t="s">
        <v>128</v>
      </c>
      <c r="H29" s="75" t="s">
        <v>23</v>
      </c>
      <c r="I29" s="76">
        <v>400000</v>
      </c>
      <c r="J29" s="78" t="s">
        <v>107</v>
      </c>
      <c r="K29" s="74">
        <f>I29</f>
        <v>400000</v>
      </c>
      <c r="L29" s="76" t="s">
        <v>129</v>
      </c>
      <c r="M29" s="74">
        <v>400000</v>
      </c>
    </row>
    <row r="30" spans="1:13" ht="15">
      <c r="A30" s="62" t="s">
        <v>127</v>
      </c>
      <c r="B30" s="64" t="s">
        <v>35</v>
      </c>
      <c r="C30" s="64">
        <f>C29+1</f>
        <v>6</v>
      </c>
      <c r="D30" s="79">
        <v>343</v>
      </c>
      <c r="E30" s="79"/>
      <c r="F30" s="79"/>
      <c r="G30" s="74" t="s">
        <v>130</v>
      </c>
      <c r="H30" s="75" t="s">
        <v>23</v>
      </c>
      <c r="I30" s="76">
        <v>-400000</v>
      </c>
      <c r="J30" s="78" t="s">
        <v>107</v>
      </c>
      <c r="K30" s="74">
        <f>I30</f>
        <v>-400000</v>
      </c>
      <c r="L30" s="76" t="s">
        <v>131</v>
      </c>
      <c r="M30" s="74">
        <v>-400000</v>
      </c>
    </row>
    <row r="31" spans="1:13" ht="15">
      <c r="A31" s="62"/>
      <c r="B31" s="64"/>
      <c r="C31" s="64"/>
      <c r="D31" s="79"/>
      <c r="E31" s="79"/>
      <c r="F31" s="79"/>
      <c r="G31" s="74"/>
      <c r="H31" s="75"/>
      <c r="I31" s="76"/>
      <c r="J31" s="78"/>
      <c r="K31" s="74"/>
      <c r="L31" s="76"/>
      <c r="M31" s="74"/>
    </row>
    <row r="32" spans="1:13" ht="15">
      <c r="A32" s="62" t="s">
        <v>127</v>
      </c>
      <c r="B32" s="75" t="s">
        <v>35</v>
      </c>
      <c r="C32" s="64">
        <f>C30+1</f>
        <v>7</v>
      </c>
      <c r="D32" s="79">
        <v>345</v>
      </c>
      <c r="E32" s="79"/>
      <c r="F32" s="79"/>
      <c r="G32" s="74" t="s">
        <v>132</v>
      </c>
      <c r="H32" s="75" t="s">
        <v>23</v>
      </c>
      <c r="I32" s="76">
        <v>150000</v>
      </c>
      <c r="J32" s="78" t="s">
        <v>107</v>
      </c>
      <c r="K32" s="74">
        <f>I32</f>
        <v>150000</v>
      </c>
      <c r="L32" s="76" t="s">
        <v>133</v>
      </c>
      <c r="M32" s="74">
        <v>150000</v>
      </c>
    </row>
    <row r="33" spans="1:13" ht="15">
      <c r="A33" s="62"/>
      <c r="B33" s="75"/>
      <c r="C33" s="64"/>
      <c r="D33" s="79"/>
      <c r="E33" s="79"/>
      <c r="F33" s="79"/>
      <c r="G33" s="74"/>
      <c r="H33" s="75"/>
      <c r="I33" s="76"/>
      <c r="J33" s="78"/>
      <c r="K33" s="74"/>
      <c r="L33" s="76"/>
      <c r="M33" s="74"/>
    </row>
    <row r="34" spans="1:13" ht="15">
      <c r="A34" s="74" t="s">
        <v>134</v>
      </c>
      <c r="B34" s="75" t="s">
        <v>35</v>
      </c>
      <c r="C34" s="64">
        <f>C32+1</f>
        <v>8</v>
      </c>
      <c r="D34" s="79">
        <v>346</v>
      </c>
      <c r="E34" s="79"/>
      <c r="F34" s="79"/>
      <c r="G34" s="74" t="s">
        <v>135</v>
      </c>
      <c r="H34" s="75" t="s">
        <v>23</v>
      </c>
      <c r="I34" s="76">
        <v>150000</v>
      </c>
      <c r="J34" s="78" t="s">
        <v>107</v>
      </c>
      <c r="K34" s="74">
        <f>I34</f>
        <v>150000</v>
      </c>
      <c r="L34" s="76" t="s">
        <v>136</v>
      </c>
      <c r="M34" s="74">
        <v>150000</v>
      </c>
    </row>
    <row r="35" spans="1:13" ht="15">
      <c r="A35" s="62"/>
      <c r="B35" s="75"/>
      <c r="C35" s="80"/>
      <c r="D35" s="73"/>
      <c r="E35" s="73"/>
      <c r="F35" s="73"/>
      <c r="G35" s="74"/>
      <c r="H35" s="75"/>
      <c r="I35" s="76"/>
      <c r="J35" s="75"/>
      <c r="K35" s="74"/>
      <c r="L35" s="76"/>
      <c r="M35" s="74"/>
    </row>
    <row r="36" spans="1:13" ht="15">
      <c r="A36" s="62"/>
      <c r="B36" s="75"/>
      <c r="C36" s="80"/>
      <c r="D36" s="73"/>
      <c r="E36" s="73"/>
      <c r="F36" s="73"/>
      <c r="G36" s="74"/>
      <c r="H36" s="75"/>
      <c r="I36" s="76"/>
      <c r="J36" s="75"/>
      <c r="K36" s="74"/>
      <c r="L36" s="76"/>
      <c r="M36" s="74"/>
    </row>
    <row r="37" spans="1:13" ht="15">
      <c r="A37" s="62"/>
      <c r="B37" s="64"/>
      <c r="C37" s="80"/>
      <c r="D37" s="64"/>
      <c r="E37" s="64"/>
      <c r="F37" s="64"/>
      <c r="G37" s="65" t="s">
        <v>137</v>
      </c>
      <c r="H37" s="64"/>
      <c r="I37" s="81">
        <f>SUM(I7:I36)</f>
        <v>775000</v>
      </c>
      <c r="J37" s="78"/>
      <c r="K37" s="76"/>
      <c r="L37" s="76"/>
      <c r="M37" s="76"/>
    </row>
    <row r="38" spans="1:13" ht="15">
      <c r="A38" s="62"/>
      <c r="B38" s="64"/>
      <c r="C38" s="64"/>
      <c r="D38" s="64"/>
      <c r="E38" s="62"/>
      <c r="F38" s="62"/>
      <c r="G38" s="62"/>
      <c r="H38" s="62"/>
      <c r="I38" s="74"/>
      <c r="J38" s="64"/>
      <c r="K38" s="74"/>
      <c r="L38" s="76"/>
      <c r="M38" s="74"/>
    </row>
    <row r="39" spans="1:13" ht="15">
      <c r="A39" s="62" t="s">
        <v>138</v>
      </c>
      <c r="B39" s="64" t="s">
        <v>57</v>
      </c>
      <c r="C39" s="64">
        <v>220</v>
      </c>
      <c r="D39" s="64">
        <v>317</v>
      </c>
      <c r="E39" s="62"/>
      <c r="F39" s="62"/>
      <c r="G39" s="62" t="s">
        <v>139</v>
      </c>
      <c r="H39" s="62"/>
      <c r="I39" s="74">
        <v>100000</v>
      </c>
      <c r="J39" s="64" t="s">
        <v>107</v>
      </c>
      <c r="K39" s="74">
        <v>100000</v>
      </c>
      <c r="L39" s="76" t="s">
        <v>140</v>
      </c>
      <c r="M39" s="74">
        <v>10000</v>
      </c>
    </row>
    <row r="40" spans="1:13" ht="15">
      <c r="A40" s="62"/>
      <c r="B40" s="64"/>
      <c r="C40" s="64"/>
      <c r="D40" s="64"/>
      <c r="E40" s="62"/>
      <c r="F40" s="62"/>
      <c r="G40" s="62"/>
      <c r="H40" s="62"/>
      <c r="I40" s="74"/>
      <c r="J40" s="64"/>
      <c r="K40" s="74"/>
      <c r="L40" s="76" t="s">
        <v>141</v>
      </c>
      <c r="M40" s="74">
        <v>3000</v>
      </c>
    </row>
    <row r="41" spans="1:13" ht="15">
      <c r="A41" s="62"/>
      <c r="B41" s="64"/>
      <c r="C41" s="64"/>
      <c r="D41" s="64"/>
      <c r="E41" s="62"/>
      <c r="F41" s="62"/>
      <c r="G41" s="62"/>
      <c r="H41" s="62"/>
      <c r="I41" s="74"/>
      <c r="J41" s="64"/>
      <c r="K41" s="74"/>
      <c r="L41" s="76" t="s">
        <v>142</v>
      </c>
      <c r="M41" s="74">
        <v>29000</v>
      </c>
    </row>
    <row r="42" spans="1:13" ht="15">
      <c r="A42" s="62"/>
      <c r="B42" s="64"/>
      <c r="C42" s="64"/>
      <c r="D42" s="64"/>
      <c r="E42" s="62"/>
      <c r="F42" s="62"/>
      <c r="G42" s="62"/>
      <c r="H42" s="62"/>
      <c r="I42" s="74"/>
      <c r="J42" s="64"/>
      <c r="K42" s="74"/>
      <c r="L42" s="76" t="s">
        <v>143</v>
      </c>
      <c r="M42" s="74">
        <v>12000</v>
      </c>
    </row>
    <row r="43" spans="1:13" ht="15">
      <c r="A43" s="62"/>
      <c r="B43" s="64"/>
      <c r="C43" s="64"/>
      <c r="D43" s="64"/>
      <c r="E43" s="62"/>
      <c r="F43" s="62"/>
      <c r="G43" s="62"/>
      <c r="H43" s="62"/>
      <c r="I43" s="74"/>
      <c r="J43" s="64"/>
      <c r="K43" s="74"/>
      <c r="L43" s="76" t="s">
        <v>144</v>
      </c>
      <c r="M43" s="74">
        <v>31000</v>
      </c>
    </row>
    <row r="44" spans="1:13" ht="15">
      <c r="A44" s="62"/>
      <c r="B44" s="64"/>
      <c r="C44" s="64"/>
      <c r="D44" s="64"/>
      <c r="E44" s="62"/>
      <c r="F44" s="62"/>
      <c r="G44" s="62"/>
      <c r="H44" s="62"/>
      <c r="I44" s="74"/>
      <c r="J44" s="64"/>
      <c r="K44" s="74"/>
      <c r="L44" s="76" t="s">
        <v>145</v>
      </c>
      <c r="M44" s="74">
        <v>15000</v>
      </c>
    </row>
    <row r="45" spans="1:13" ht="15">
      <c r="A45" s="62"/>
      <c r="B45" s="64"/>
      <c r="C45" s="64"/>
      <c r="D45" s="64"/>
      <c r="E45" s="64"/>
      <c r="F45" s="64"/>
      <c r="G45" s="65" t="s">
        <v>146</v>
      </c>
      <c r="H45" s="64"/>
      <c r="I45" s="81">
        <f>SUM(I38:I39)</f>
        <v>100000</v>
      </c>
      <c r="J45" s="78"/>
      <c r="K45" s="82"/>
      <c r="L45" s="76"/>
      <c r="M45" s="76"/>
    </row>
    <row r="46" spans="1:13" ht="15.75">
      <c r="A46" s="62"/>
      <c r="B46" s="64"/>
      <c r="C46" s="64"/>
      <c r="D46" s="64"/>
      <c r="E46" s="64"/>
      <c r="F46" s="64"/>
      <c r="G46" s="65"/>
      <c r="H46" s="64"/>
      <c r="I46" s="76"/>
      <c r="J46" s="78"/>
      <c r="K46" s="82"/>
      <c r="L46" s="83"/>
      <c r="M46" s="83">
        <f>SUM(M9:M44)</f>
        <v>875000</v>
      </c>
    </row>
  </sheetData>
  <mergeCells count="2">
    <mergeCell ref="A1:L1"/>
    <mergeCell ref="A2:L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atorrey</dc:creator>
  <cp:keywords/>
  <dc:description/>
  <cp:lastModifiedBy>jperkins</cp:lastModifiedBy>
  <cp:lastPrinted>2007-02-08T19:00:23Z</cp:lastPrinted>
  <dcterms:created xsi:type="dcterms:W3CDTF">2007-01-29T15:10:12Z</dcterms:created>
  <dcterms:modified xsi:type="dcterms:W3CDTF">2007-02-08T19:01:09Z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